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'АП+Прайс'!$D$7:$O$9</definedName>
  </definedNames>
  <calcPr calcId="144525"/>
  <pivotCaches>
    <pivotCache cacheId="3" r:id="rId2"/>
  </pivotCaches>
</workbook>
</file>

<file path=xl/calcChain.xml><?xml version="1.0" encoding="utf-8"?>
<calcChain xmlns="http://schemas.openxmlformats.org/spreadsheetml/2006/main">
  <c r="E10" i="4" l="1"/>
  <c r="G10" i="4"/>
  <c r="I10" i="4"/>
  <c r="K10" i="4"/>
  <c r="M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<sst xmlns="http://schemas.openxmlformats.org/spreadsheetml/2006/main" count="66" uniqueCount="62">
  <si>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</si>
  <si>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</si>
  <si>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</si>
  <si>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</si>
  <si>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</si>
  <si>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</si>
  <si>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</si>
  <si>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Дата начала РК (период 1мес)</t>
  </si>
  <si>
    <t>Закрытый стенд в лифте</t>
  </si>
  <si>
    <t>Рекламный носитель</t>
  </si>
  <si>
    <t>Цена А6 за 1стенд</t>
  </si>
  <si>
    <t>Цена А5 за 1стенд</t>
  </si>
  <si>
    <t>Цена А4 за 1стенд</t>
  </si>
  <si>
    <t>Цена А3 за 1стенд</t>
  </si>
  <si>
    <t>Стоимость А6 за Микр</t>
  </si>
  <si>
    <t>Стоимость А5 за Микр</t>
  </si>
  <si>
    <t>Стоимость А4 за Микр</t>
  </si>
  <si>
    <t>Стоимость А3 за Микр</t>
  </si>
  <si>
    <t>Юбилейная 3</t>
  </si>
  <si>
    <t>Мытищи 1 МКР</t>
  </si>
  <si>
    <t>с 2 числа</t>
  </si>
  <si>
    <t>Мытищи 2 МКР</t>
  </si>
  <si>
    <t>МЫТИЩИ</t>
  </si>
  <si>
    <t>Колпакова 28 к1</t>
  </si>
  <si>
    <t>Колпакова 32 к2</t>
  </si>
  <si>
    <t>Колпакова 34 к2</t>
  </si>
  <si>
    <t>Колпакова 42 к2</t>
  </si>
  <si>
    <t>Комарова 3</t>
  </si>
  <si>
    <t xml:space="preserve">Комарова 5 </t>
  </si>
  <si>
    <t>Летная 24 к1</t>
  </si>
  <si>
    <t>Летная 24 к2</t>
  </si>
  <si>
    <t>Летная 29 к2</t>
  </si>
  <si>
    <t>Летная 42</t>
  </si>
  <si>
    <t>Мира 29</t>
  </si>
  <si>
    <t>Мира 31</t>
  </si>
  <si>
    <t>Сукромка 19</t>
  </si>
  <si>
    <t>Юбилейная 34</t>
  </si>
  <si>
    <t>Юбилейная 36 к2</t>
  </si>
  <si>
    <t>Юбилейная 37 к2</t>
  </si>
  <si>
    <t>Юбилейная 39 к2</t>
  </si>
  <si>
    <t>Юбилейная 40 к2</t>
  </si>
  <si>
    <t>1-я Крестьянская 1 к1</t>
  </si>
  <si>
    <t>1-я Крестьянская 1 к2</t>
  </si>
  <si>
    <t>1-я Крестьянская 2 к1</t>
  </si>
  <si>
    <t>1-я Крестьянская 2 к3</t>
  </si>
  <si>
    <t>1-я Крестьянская 4</t>
  </si>
  <si>
    <t>Веры Волошиной 15</t>
  </si>
  <si>
    <t>Веры Волошиной 17</t>
  </si>
  <si>
    <t>Новомытищинский пр-т 78</t>
  </si>
  <si>
    <t>Новомытищинский пр-т 82</t>
  </si>
  <si>
    <t>Семашко 19</t>
  </si>
  <si>
    <t>Семашко 23</t>
  </si>
  <si>
    <t>Семашко 39</t>
  </si>
  <si>
    <t>Семашко 4 к1</t>
  </si>
  <si>
    <t xml:space="preserve">Семашко 4 к2 </t>
  </si>
  <si>
    <t>Семашко 41</t>
  </si>
  <si>
    <t>Семашко 43</t>
  </si>
  <si>
    <t>Семашко 6 к3</t>
  </si>
  <si>
    <t>Трудовая 14</t>
  </si>
  <si>
    <t>Трудовая 14 к1</t>
  </si>
  <si>
    <t>Трудовая 20 к1</t>
  </si>
  <si>
    <t>Трудовая 20 к2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</si>
</sst>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43" fontId="0" fillId="0" borderId="0" xfId="1" applyFont="1"/>
    <xf numFmtId="0" fontId="4" fillId="0" borderId="1" xfId="3" applyFont="1" applyAlignment="1">
      <alignment horizontal="left" indent="1"/>
    </xf>
    <xf numFmtId="43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43" fontId="7" fillId="0" borderId="0" xfId="0" applyNumberFormat="1" applyFont="1"/>
    <xf numFmtId="43" fontId="0" fillId="0" borderId="0" xfId="1" applyNumberFormat="1" applyFont="1"/>
    <xf numFmtId="43" fontId="7" fillId="0" borderId="0" xfId="1" applyNumberFormat="1" applyFont="1"/>
    <xf numFmtId="43" fontId="0" fillId="0" borderId="0" xfId="0" applyNumberFormat="1"/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22">
    <dxf>
      <alignment vertical="center" readingOrder="0"/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30884</xdr:colOff>
      <xdr:row>11</xdr:row>
      <xdr:rowOff>136379</xdr:rowOff>
    </xdr:from>
    <xdr:to>
      <xdr:col>9</xdr:col>
      <xdr:colOff>202407</xdr:colOff>
      <xdr:row>41</xdr:row>
      <xdr:rowOff>165027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134" y="3624910"/>
          <a:ext cx="6458023" cy="6458023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3034.64732974537" createdVersion="4" refreshedVersion="4" minRefreshableVersion="3" recordCount="4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МЫТИЩИ"/>
        <s v="ХИМКИ" u="1"/>
        <s v="ЭЛЕКТРОСТАЛЬ" u="1"/>
      </sharedItems>
    </cacheField>
    <cacheField name="Микрорайон" numFmtId="0">
      <sharedItems count="12">
        <s v="Мытищи 1 МКР"/>
        <s v="Мытищи 2 МКР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362">
        <s v="Колпакова 28 к1"/>
        <s v="Колпакова 32 к2"/>
        <s v="Колпакова 34 к2"/>
        <s v="Колпакова 42 к2"/>
        <s v="Комарова 3"/>
        <s v="Комарова 5 "/>
        <s v="Летная 24 к1"/>
        <s v="Летная 24 к2"/>
        <s v="Летная 29 к2"/>
        <s v="Летная 42"/>
        <s v="Мира 29"/>
        <s v="Мира 31"/>
        <s v="Сукромка 19"/>
        <s v="Юбилейная 3"/>
        <s v="Юбилейная 34"/>
        <s v="Юбилейная 36 к2"/>
        <s v="Юбилейная 37 к2"/>
        <s v="Юбилейная 39 к2"/>
        <s v="Юбилейная 40 к2"/>
        <s v="1-я Крестьянская 1 к1"/>
        <s v="1-я Крестьянская 1 к2"/>
        <s v="1-я Крестьянская 2 к1"/>
        <s v="1-я Крестьянская 2 к3"/>
        <s v="1-я Крестьянская 4"/>
        <s v="Веры Волошиной 15"/>
        <s v="Веры Волошиной 17"/>
        <s v="Новомытищинский пр-т 78"/>
        <s v="Новомытищинский пр-т 82"/>
        <s v="Семашко 19"/>
        <s v="Семашко 23"/>
        <s v="Семашко 39"/>
        <s v="Семашко 4 к1"/>
        <s v="Семашко 4 к2 "/>
        <s v="Семашко 41"/>
        <s v="Семашко 43"/>
        <s v="Семашко 6 к3"/>
        <s v="Трудовая 14"/>
        <s v="Трудовая 14 к1"/>
        <s v="Трудовая 20 к1"/>
        <s v="Трудовая 20 к2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Юбилейная 33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Веры Волошиной 22 к3 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8" count="7">
        <n v="3"/>
        <n v="2"/>
        <n v="5"/>
        <n v="1"/>
        <n v="8"/>
        <n v="6"/>
        <n v="4"/>
      </sharedItems>
    </cacheField>
    <cacheField name="Дата размещения" numFmtId="0">
      <sharedItems count="1">
        <s v="с 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2"/>
    <x v="0"/>
    <x v="0"/>
  </r>
  <r>
    <x v="0"/>
    <x v="0"/>
    <x v="0"/>
    <x v="7"/>
    <x v="2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3"/>
    <x v="0"/>
    <x v="0"/>
  </r>
  <r>
    <x v="0"/>
    <x v="0"/>
    <x v="0"/>
    <x v="11"/>
    <x v="3"/>
    <x v="0"/>
    <x v="0"/>
  </r>
  <r>
    <x v="0"/>
    <x v="0"/>
    <x v="0"/>
    <x v="12"/>
    <x v="1"/>
    <x v="0"/>
    <x v="0"/>
  </r>
  <r>
    <x v="0"/>
    <x v="0"/>
    <x v="0"/>
    <x v="13"/>
    <x v="0"/>
    <x v="0"/>
    <x v="0"/>
  </r>
  <r>
    <x v="0"/>
    <x v="0"/>
    <x v="0"/>
    <x v="14"/>
    <x v="4"/>
    <x v="0"/>
    <x v="0"/>
  </r>
  <r>
    <x v="0"/>
    <x v="0"/>
    <x v="0"/>
    <x v="15"/>
    <x v="5"/>
    <x v="0"/>
    <x v="0"/>
  </r>
  <r>
    <x v="0"/>
    <x v="0"/>
    <x v="0"/>
    <x v="16"/>
    <x v="6"/>
    <x v="0"/>
    <x v="0"/>
  </r>
  <r>
    <x v="0"/>
    <x v="0"/>
    <x v="0"/>
    <x v="17"/>
    <x v="6"/>
    <x v="0"/>
    <x v="0"/>
  </r>
  <r>
    <x v="0"/>
    <x v="0"/>
    <x v="0"/>
    <x v="18"/>
    <x v="6"/>
    <x v="0"/>
    <x v="0"/>
  </r>
  <r>
    <x v="0"/>
    <x v="0"/>
    <x v="1"/>
    <x v="19"/>
    <x v="0"/>
    <x v="0"/>
    <x v="0"/>
  </r>
  <r>
    <x v="0"/>
    <x v="0"/>
    <x v="1"/>
    <x v="20"/>
    <x v="6"/>
    <x v="0"/>
    <x v="0"/>
  </r>
  <r>
    <x v="0"/>
    <x v="0"/>
    <x v="1"/>
    <x v="21"/>
    <x v="1"/>
    <x v="0"/>
    <x v="0"/>
  </r>
  <r>
    <x v="0"/>
    <x v="0"/>
    <x v="1"/>
    <x v="22"/>
    <x v="1"/>
    <x v="0"/>
    <x v="0"/>
  </r>
  <r>
    <x v="0"/>
    <x v="0"/>
    <x v="1"/>
    <x v="23"/>
    <x v="6"/>
    <x v="0"/>
    <x v="0"/>
  </r>
  <r>
    <x v="0"/>
    <x v="0"/>
    <x v="1"/>
    <x v="24"/>
    <x v="5"/>
    <x v="0"/>
    <x v="0"/>
  </r>
  <r>
    <x v="0"/>
    <x v="0"/>
    <x v="1"/>
    <x v="25"/>
    <x v="1"/>
    <x v="0"/>
    <x v="0"/>
  </r>
  <r>
    <x v="0"/>
    <x v="0"/>
    <x v="1"/>
    <x v="26"/>
    <x v="1"/>
    <x v="0"/>
    <x v="0"/>
  </r>
  <r>
    <x v="0"/>
    <x v="0"/>
    <x v="1"/>
    <x v="27"/>
    <x v="1"/>
    <x v="0"/>
    <x v="0"/>
  </r>
  <r>
    <x v="0"/>
    <x v="0"/>
    <x v="1"/>
    <x v="28"/>
    <x v="0"/>
    <x v="0"/>
    <x v="0"/>
  </r>
  <r>
    <x v="0"/>
    <x v="0"/>
    <x v="1"/>
    <x v="29"/>
    <x v="6"/>
    <x v="0"/>
    <x v="0"/>
  </r>
  <r>
    <x v="0"/>
    <x v="0"/>
    <x v="1"/>
    <x v="30"/>
    <x v="6"/>
    <x v="0"/>
    <x v="0"/>
  </r>
  <r>
    <x v="0"/>
    <x v="0"/>
    <x v="1"/>
    <x v="31"/>
    <x v="3"/>
    <x v="0"/>
    <x v="0"/>
  </r>
  <r>
    <x v="0"/>
    <x v="0"/>
    <x v="1"/>
    <x v="32"/>
    <x v="3"/>
    <x v="0"/>
    <x v="0"/>
  </r>
  <r>
    <x v="0"/>
    <x v="0"/>
    <x v="1"/>
    <x v="33"/>
    <x v="6"/>
    <x v="0"/>
    <x v="0"/>
  </r>
  <r>
    <x v="0"/>
    <x v="0"/>
    <x v="1"/>
    <x v="34"/>
    <x v="0"/>
    <x v="0"/>
    <x v="0"/>
  </r>
  <r>
    <x v="0"/>
    <x v="0"/>
    <x v="1"/>
    <x v="35"/>
    <x v="3"/>
    <x v="0"/>
    <x v="0"/>
  </r>
  <r>
    <x v="0"/>
    <x v="0"/>
    <x v="1"/>
    <x v="36"/>
    <x v="3"/>
    <x v="0"/>
    <x v="0"/>
  </r>
  <r>
    <x v="0"/>
    <x v="0"/>
    <x v="1"/>
    <x v="37"/>
    <x v="3"/>
    <x v="0"/>
    <x v="0"/>
  </r>
  <r>
    <x v="0"/>
    <x v="0"/>
    <x v="1"/>
    <x v="38"/>
    <x v="3"/>
    <x v="0"/>
    <x v="0"/>
  </r>
  <r>
    <x v="0"/>
    <x v="0"/>
    <x v="1"/>
    <x v="39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3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1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9"/>
        <item m="1" x="11"/>
        <item m="1" x="2"/>
        <item m="1" x="4"/>
        <item m="1" x="6"/>
        <item m="1" x="7"/>
        <item m="1" x="8"/>
        <item m="1" x="10"/>
        <item m="1" x="3"/>
        <item m="1" x="5"/>
        <item x="0"/>
        <item x="1"/>
        <item t="default"/>
      </items>
    </pivotField>
    <pivotField axis="axisRow" showAll="0">
      <items count="363">
        <item m="1" x="129"/>
        <item m="1" x="160"/>
        <item m="1" x="242"/>
        <item m="1" x="262"/>
        <item m="1" x="268"/>
        <item m="1" x="280"/>
        <item m="1" x="123"/>
        <item m="1" x="126"/>
        <item m="1" x="128"/>
        <item m="1" x="104"/>
        <item m="1" x="110"/>
        <item m="1" x="193"/>
        <item m="1" x="331"/>
        <item m="1" x="271"/>
        <item m="1" x="101"/>
        <item m="1" x="135"/>
        <item m="1" x="90"/>
        <item m="1" x="269"/>
        <item m="1" x="77"/>
        <item m="1" x="118"/>
        <item m="1" x="286"/>
        <item m="1" x="342"/>
        <item m="1" x="341"/>
        <item m="1" x="350"/>
        <item m="1" x="349"/>
        <item m="1" x="208"/>
        <item m="1" x="288"/>
        <item m="1" x="50"/>
        <item m="1" x="133"/>
        <item m="1" x="213"/>
        <item m="1" x="140"/>
        <item m="1" x="281"/>
        <item m="1" x="282"/>
        <item m="1" x="56"/>
        <item m="1" x="75"/>
        <item m="1" x="89"/>
        <item m="1" x="252"/>
        <item m="1" x="321"/>
        <item m="1" x="320"/>
        <item m="1" x="325"/>
        <item m="1" x="327"/>
        <item m="1" x="330"/>
        <item m="1" x="111"/>
        <item m="1" x="210"/>
        <item m="1" x="247"/>
        <item m="1" x="287"/>
        <item m="1" x="332"/>
        <item m="1" x="251"/>
        <item m="1" x="244"/>
        <item m="1" x="289"/>
        <item m="1" x="51"/>
        <item m="1" x="142"/>
        <item m="1" x="324"/>
        <item m="1" x="41"/>
        <item m="1" x="345"/>
        <item m="1" x="132"/>
        <item m="1" x="108"/>
        <item m="1" x="163"/>
        <item m="1" x="204"/>
        <item m="1" x="137"/>
        <item m="1" x="347"/>
        <item m="1" x="196"/>
        <item m="1" x="237"/>
        <item m="1" x="230"/>
        <item m="1" x="217"/>
        <item m="1" x="212"/>
        <item m="1" x="253"/>
        <item m="1" x="168"/>
        <item m="1" x="166"/>
        <item m="1" x="214"/>
        <item m="1" x="255"/>
        <item m="1" x="293"/>
        <item m="1" x="339"/>
        <item m="1" x="57"/>
        <item m="1" x="148"/>
        <item m="1" x="182"/>
        <item m="1" x="266"/>
        <item m="1" x="348"/>
        <item m="1" x="76"/>
        <item m="1" x="116"/>
        <item m="1" x="154"/>
        <item m="1" x="146"/>
        <item m="1" x="149"/>
        <item m="1" x="227"/>
        <item m="1" x="201"/>
        <item m="1" x="356"/>
        <item m="1" x="303"/>
        <item m="1" x="337"/>
        <item m="1" x="161"/>
        <item m="1" x="209"/>
        <item m="1" x="191"/>
        <item m="1" x="235"/>
        <item m="1" x="250"/>
        <item m="1" x="85"/>
        <item m="1" x="97"/>
        <item m="1" x="124"/>
        <item m="1" x="159"/>
        <item m="1" x="344"/>
        <item m="1" x="59"/>
        <item m="1" x="180"/>
        <item m="1" x="198"/>
        <item m="1" x="308"/>
        <item m="1" x="326"/>
        <item m="1" x="162"/>
        <item m="1" x="258"/>
        <item m="1" x="240"/>
        <item m="1" x="122"/>
        <item m="1" x="354"/>
        <item m="1" x="346"/>
        <item m="1" x="150"/>
        <item m="1" x="340"/>
        <item m="1" x="106"/>
        <item m="1" x="92"/>
        <item m="1" x="94"/>
        <item m="1" x="100"/>
        <item m="1" x="174"/>
        <item m="1" x="189"/>
        <item m="1" x="197"/>
        <item m="1" x="220"/>
        <item m="1" x="156"/>
        <item m="1" x="107"/>
        <item m="1" x="55"/>
        <item m="1" x="105"/>
        <item m="1" x="102"/>
        <item m="1" x="199"/>
        <item m="1" x="246"/>
        <item m="1" x="319"/>
        <item m="1" x="351"/>
        <item m="1" x="78"/>
        <item m="1" x="117"/>
        <item m="1" x="153"/>
        <item m="1" x="143"/>
        <item m="1" x="352"/>
        <item m="1" x="164"/>
        <item m="1" x="206"/>
        <item m="1" x="127"/>
        <item m="1" x="195"/>
        <item m="1" x="275"/>
        <item m="1" x="274"/>
        <item m="1" x="316"/>
        <item m="1" x="112"/>
        <item m="1" x="261"/>
        <item m="1" x="170"/>
        <item m="1" x="186"/>
        <item m="1" x="192"/>
        <item m="1" x="60"/>
        <item m="1" x="63"/>
        <item m="1" x="65"/>
        <item m="1" x="66"/>
        <item m="1" x="222"/>
        <item m="1" x="68"/>
        <item m="1" x="69"/>
        <item m="1" x="72"/>
        <item m="1" x="74"/>
        <item m="1" x="302"/>
        <item m="1" x="305"/>
        <item m="1" x="93"/>
        <item m="1" x="43"/>
        <item m="1" x="257"/>
        <item m="1" x="276"/>
        <item m="1" x="359"/>
        <item m="1" x="361"/>
        <item m="1" x="141"/>
        <item m="1" x="158"/>
        <item m="1" x="171"/>
        <item m="1" x="165"/>
        <item m="1" x="328"/>
        <item m="1" x="329"/>
        <item m="1" x="333"/>
        <item m="1" x="334"/>
        <item m="1" x="335"/>
        <item m="1" x="211"/>
        <item m="1" x="310"/>
        <item m="1" x="138"/>
        <item m="1" x="144"/>
        <item m="1" x="109"/>
        <item m="1" x="338"/>
        <item m="1" x="343"/>
        <item m="1" x="243"/>
        <item m="1" x="221"/>
        <item m="1" x="265"/>
        <item m="1" x="323"/>
        <item m="1" x="47"/>
        <item m="1" x="115"/>
        <item m="1" x="152"/>
        <item m="1" x="185"/>
        <item m="1" x="155"/>
        <item m="1" x="145"/>
        <item m="1" x="188"/>
        <item m="1" x="173"/>
        <item m="1" x="231"/>
        <item m="1" x="219"/>
        <item m="1" x="205"/>
        <item m="1" x="249"/>
        <item m="1" x="296"/>
        <item m="1" x="61"/>
        <item m="1" x="147"/>
        <item m="1" x="228"/>
        <item m="1" x="248"/>
        <item x="13"/>
        <item m="1" x="254"/>
        <item m="1" x="260"/>
        <item m="1" x="263"/>
        <item m="1" x="272"/>
        <item m="1" x="49"/>
        <item m="1" x="73"/>
        <item m="1" x="98"/>
        <item m="1" x="113"/>
        <item m="1" x="295"/>
        <item m="1" x="294"/>
        <item m="1" x="283"/>
        <item m="1" x="285"/>
        <item m="1" x="309"/>
        <item m="1" x="311"/>
        <item m="1" x="313"/>
        <item m="1" x="315"/>
        <item m="1" x="157"/>
        <item m="1" x="353"/>
        <item m="1" x="190"/>
        <item m="1" x="151"/>
        <item m="1" x="229"/>
        <item m="1" x="298"/>
        <item m="1" x="215"/>
        <item m="1" x="318"/>
        <item m="1" x="322"/>
        <item m="1" x="224"/>
        <item m="1" x="299"/>
        <item m="1" x="304"/>
        <item m="1" x="200"/>
        <item m="1" x="203"/>
        <item m="1" x="179"/>
        <item m="1" x="202"/>
        <item m="1" x="245"/>
        <item m="1" x="167"/>
        <item m="1" x="169"/>
        <item m="1" x="172"/>
        <item m="1" x="177"/>
        <item m="1" x="284"/>
        <item m="1" x="216"/>
        <item m="1" x="48"/>
        <item m="1" x="134"/>
        <item m="1" x="290"/>
        <item m="1" x="264"/>
        <item m="1" x="256"/>
        <item m="1" x="131"/>
        <item m="1" x="270"/>
        <item m="1" x="273"/>
        <item m="1" x="291"/>
        <item m="1" x="277"/>
        <item m="1" x="292"/>
        <item m="1" x="278"/>
        <item m="1" x="121"/>
        <item m="1" x="336"/>
        <item m="1" x="54"/>
        <item m="1" x="103"/>
        <item m="1" x="139"/>
        <item m="1" x="297"/>
        <item m="1" x="312"/>
        <item m="1" x="357"/>
        <item m="1" x="84"/>
        <item m="1" x="301"/>
        <item m="1" x="300"/>
        <item m="1" x="45"/>
        <item m="1" x="79"/>
        <item m="1" x="83"/>
        <item m="1" x="119"/>
        <item m="1" x="306"/>
        <item m="1" x="176"/>
        <item m="1" x="175"/>
        <item m="1" x="223"/>
        <item m="1" x="178"/>
        <item m="1" x="225"/>
        <item m="1" x="184"/>
        <item m="1" x="183"/>
        <item m="1" x="187"/>
        <item m="1" x="233"/>
        <item m="1" x="136"/>
        <item m="1" x="96"/>
        <item m="1" x="46"/>
        <item m="1" x="95"/>
        <item m="1" x="234"/>
        <item m="1" x="236"/>
        <item m="1" x="307"/>
        <item m="1" x="314"/>
        <item m="1" x="317"/>
        <item m="1" x="226"/>
        <item m="1" x="238"/>
        <item m="1" x="62"/>
        <item m="1" x="70"/>
        <item m="1" x="120"/>
        <item m="1" x="80"/>
        <item m="1" x="88"/>
        <item m="1" x="87"/>
        <item m="1" x="125"/>
        <item m="1" x="52"/>
        <item m="1" x="40"/>
        <item m="1" x="64"/>
        <item m="1" x="53"/>
        <item m="1" x="42"/>
        <item m="1" x="71"/>
        <item m="1" x="91"/>
        <item m="1" x="86"/>
        <item m="1" x="82"/>
        <item m="1" x="58"/>
        <item m="1" x="130"/>
        <item m="1" x="267"/>
        <item m="1" x="99"/>
        <item m="1" x="114"/>
        <item m="1" x="358"/>
        <item m="1" x="241"/>
        <item m="1" x="279"/>
        <item m="1" x="207"/>
        <item m="1" x="194"/>
        <item m="1" x="239"/>
        <item m="1" x="232"/>
        <item m="1" x="218"/>
        <item m="1" x="259"/>
        <item m="1" x="44"/>
        <item m="1" x="360"/>
        <item m="1" x="355"/>
        <item m="1" x="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67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m="1" x="181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44">
    <i>
      <x v="2"/>
    </i>
    <i r="1">
      <x v="10"/>
    </i>
    <i r="2">
      <x v="199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5"/>
    </i>
    <i r="2">
      <x v="336"/>
    </i>
    <i r="2">
      <x v="337"/>
    </i>
    <i r="2">
      <x v="338"/>
    </i>
    <i r="2">
      <x v="339"/>
    </i>
    <i r="1">
      <x v="11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21">
      <pivotArea dataOnly="0" labelOnly="1" outline="0" axis="axisValues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2">
      <queryTableField id="1" name="Микрорайон" tableColumnId="1"/>
      <queryTableField id="2" name="Кол-во стендов" tableColumnId="2"/>
      <queryTableField id="17" name="Цена А6 за 1стенд" tableColumnId="3"/>
      <queryTableField id="18" name="Стоимость А6 за микр" tableColumnId="4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O10" tableType="queryTable" totalsRowCount="1" headerRowDxfId="18">
  <tableColumns count="12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Цена А6 за 1стенд" queryTableFieldId="17" dataDxfId="12" dataCellStyle="Финансовый"/>
    <tableColumn id="4" uniqueName="4" name="Стоимость А6 за Микр" totalsRowFunction="sum" queryTableFieldId="18" dataDxfId="11" totalsRowDxfId="13" dataCellStyle="Финансовый"/>
    <tableColumn id="5" uniqueName="5" name="Цена А5 за 1стенд" queryTableFieldId="19" dataDxfId="10" dataCellStyle="Финансовый"/>
    <tableColumn id="6" uniqueName="6" name="Стоимость А5 за Микр" totalsRowFunction="sum" queryTableFieldId="20" dataDxfId="9" totalsRowDxfId="14" dataCellStyle="Финансовый"/>
    <tableColumn id="7" uniqueName="7" name="Цена А4 за 1стенд" queryTableFieldId="21" dataDxfId="8" dataCellStyle="Финансовый"/>
    <tableColumn id="8" uniqueName="8" name="Стоимость А4 за Микр" totalsRowFunction="sum" queryTableFieldId="22" dataDxfId="7" totalsRowDxfId="15" dataCellStyle="Финансовый"/>
    <tableColumn id="9" uniqueName="9" name="Цена А3 за 1стенд" queryTableFieldId="23" dataDxfId="6" dataCellStyle="Финансовый"/>
    <tableColumn id="10" uniqueName="10" name="Стоимость А3 за Микр" totalsRowFunction="sum" queryTableFieldId="24" dataDxfId="5" totalsRowDxfId="16" dataCellStyle="Финансовый"/>
    <tableColumn id="11" uniqueName="11" name="Дата начала РК (период 1мес)" queryTableFieldId="13" dataDxfId="4" totalsRowDxfId="17" dataCellStyle="Финансовый"/>
    <tableColumn id="13" uniqueName="13" name="Рекламный носитель" queryTableFieldId="16" dataDxfId="3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tabSelected="1" zoomScale="80" zoomScaleNormal="80" workbookViewId="0">
      <selection activeCell="D8" sqref="D8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5" t="s">
        <v>6</v>
      </c>
    </row>
    <row r="2" spans="1:25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МЫТИЩИ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7" spans="1:25" s="5" customFormat="1" ht="51.75" x14ac:dyDescent="0.3">
      <c r="A7"/>
      <c r="B7" s="5" t="s">
        <v>3</v>
      </c>
      <c r="D7" s="5" t="s">
        <v>0</v>
      </c>
      <c r="E7" s="5" t="s">
        <v>1</v>
      </c>
      <c r="F7" s="5" t="s">
        <v>10</v>
      </c>
      <c r="G7" s="5" t="s">
        <v>14</v>
      </c>
      <c r="H7" s="5" t="s">
        <v>11</v>
      </c>
      <c r="I7" s="5" t="s">
        <v>15</v>
      </c>
      <c r="J7" s="5" t="s">
        <v>12</v>
      </c>
      <c r="K7" s="5" t="s">
        <v>16</v>
      </c>
      <c r="L7" s="5" t="s">
        <v>13</v>
      </c>
      <c r="M7" s="5" t="s">
        <v>17</v>
      </c>
      <c r="N7" s="5" t="s">
        <v>7</v>
      </c>
      <c r="O7" s="5" t="s">
        <v>9</v>
      </c>
    </row>
    <row r="8" spans="1:25" x14ac:dyDescent="0.3">
      <c r="A8" s="1" t="s">
        <v>22</v>
      </c>
      <c r="B8" s="4">
        <v>113</v>
      </c>
      <c r="D8" t="s">
        <v>19</v>
      </c>
      <c r="E8">
        <v>61</v>
      </c>
      <c r="F8" s="13">
        <v>90</v>
      </c>
      <c r="G8" s="13">
        <v>5490</v>
      </c>
      <c r="H8" s="13">
        <v>132</v>
      </c>
      <c r="I8" s="13">
        <v>8052</v>
      </c>
      <c r="J8" s="13">
        <v>245</v>
      </c>
      <c r="K8" s="13">
        <v>14945</v>
      </c>
      <c r="L8" s="13">
        <v>450</v>
      </c>
      <c r="M8" s="13">
        <v>27450</v>
      </c>
      <c r="N8" s="12" t="s">
        <v>20</v>
      </c>
      <c r="O8" s="13" t="s">
        <v>8</v>
      </c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19</v>
      </c>
      <c r="B9" s="4">
        <v>61</v>
      </c>
      <c r="D9" t="s">
        <v>21</v>
      </c>
      <c r="E9">
        <v>52</v>
      </c>
      <c r="F9" s="13">
        <v>90</v>
      </c>
      <c r="G9" s="13">
        <v>4680</v>
      </c>
      <c r="H9" s="13">
        <v>132</v>
      </c>
      <c r="I9" s="13">
        <v>6864</v>
      </c>
      <c r="J9" s="13">
        <v>245</v>
      </c>
      <c r="K9" s="13">
        <v>12740</v>
      </c>
      <c r="L9" s="13">
        <v>450</v>
      </c>
      <c r="M9" s="13">
        <v>23400</v>
      </c>
      <c r="N9" s="12" t="s">
        <v>20</v>
      </c>
      <c r="O9" s="13" t="s">
        <v>8</v>
      </c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18</v>
      </c>
      <c r="B10" s="4">
        <v>3</v>
      </c>
      <c r="D10" t="s">
        <v>5</v>
      </c>
      <c r="E10">
        <f>SUBTOTAL(109,Таблица_РЛ_ТехБаза.accdb_1[Кол-во стендов])</f>
        <v>113</v>
      </c>
      <c r="G10" s="14">
        <f>SUBTOTAL(109,Таблица_РЛ_ТехБаза.accdb_1[Стоимость А6 за Микр])</f>
        <v>10170</v>
      </c>
      <c r="H10"/>
      <c r="I10" s="14">
        <f>SUBTOTAL(109,Таблица_РЛ_ТехБаза.accdb_1[Стоимость А5 за Микр])</f>
        <v>14916</v>
      </c>
      <c r="J10"/>
      <c r="K10" s="14">
        <f>SUBTOTAL(109,Таблица_РЛ_ТехБаза.accdb_1[Стоимость А4 за Микр])</f>
        <v>27685</v>
      </c>
      <c r="L10"/>
      <c r="M10" s="14">
        <f>SUBTOTAL(109,Таблица_РЛ_ТехБаза.accdb_1[Стоимость А3 за Микр])</f>
        <v>50850</v>
      </c>
      <c r="N10" s="11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23</v>
      </c>
      <c r="B11" s="4">
        <v>3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24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25</v>
      </c>
      <c r="B13" s="4">
        <v>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26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27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28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29</v>
      </c>
      <c r="B17" s="4">
        <v>5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30</v>
      </c>
      <c r="B18" s="4">
        <v>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31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32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33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34</v>
      </c>
      <c r="B22" s="4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35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36</v>
      </c>
      <c r="B24" s="4">
        <v>8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37</v>
      </c>
      <c r="B25" s="4">
        <v>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38</v>
      </c>
      <c r="B26" s="4">
        <v>4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39</v>
      </c>
      <c r="B27" s="4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40</v>
      </c>
      <c r="B28" s="4">
        <v>4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2" t="s">
        <v>21</v>
      </c>
      <c r="B29" s="4">
        <v>52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41</v>
      </c>
      <c r="B30" s="4">
        <v>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42</v>
      </c>
      <c r="B31" s="4">
        <v>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43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44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45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46</v>
      </c>
      <c r="B35" s="4">
        <v>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47</v>
      </c>
      <c r="B36" s="4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48</v>
      </c>
      <c r="B37" s="4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49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50</v>
      </c>
      <c r="B39" s="4">
        <v>3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51</v>
      </c>
      <c r="B40" s="4">
        <v>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52</v>
      </c>
      <c r="B41" s="4">
        <v>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53</v>
      </c>
      <c r="B42" s="4">
        <v>1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54</v>
      </c>
      <c r="B43" s="4">
        <v>1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55</v>
      </c>
      <c r="B44" s="4">
        <v>4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56</v>
      </c>
      <c r="B45" s="4">
        <v>3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57</v>
      </c>
      <c r="B46" s="4">
        <v>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58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59</v>
      </c>
      <c r="B48" s="4">
        <v>1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60</v>
      </c>
      <c r="B49" s="4">
        <v>1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61</v>
      </c>
      <c r="B50" s="4">
        <v>1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1" t="s">
        <v>2</v>
      </c>
      <c r="B51" s="4">
        <v>113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7:2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7:2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7:2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7:2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7:2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7:2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7:2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7:2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7:2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7:2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7:2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7:2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7:2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7:2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7:2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7:2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7:2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7:2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7:2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7:2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7:2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25" x14ac:dyDescent="0.3">
      <c r="G86"/>
      <c r="H86"/>
      <c r="I86"/>
      <c r="J86"/>
      <c r="K86"/>
      <c r="L86"/>
      <c r="M86"/>
      <c r="N86"/>
      <c r="O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tania</cp:lastModifiedBy>
  <dcterms:created xsi:type="dcterms:W3CDTF">2017-08-05T04:21:37Z</dcterms:created>
  <dcterms:modified xsi:type="dcterms:W3CDTF">2017-10-26T11:32:45Z</dcterms:modified>
</cp:coreProperties>
</file>